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икита Центр\Никита\Отчеты 2015\Лен.52\"/>
    </mc:Choice>
  </mc:AlternateContent>
  <bookViews>
    <workbookView xWindow="0" yWindow="0" windowWidth="16380" windowHeight="8190" activeTab="6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52511" iterateDelta="1E-4"/>
</workbook>
</file>

<file path=xl/calcChain.xml><?xml version="1.0" encoding="utf-8"?>
<calcChain xmlns="http://schemas.openxmlformats.org/spreadsheetml/2006/main">
  <c r="D36" i="7" l="1"/>
  <c r="D37" i="7"/>
  <c r="D36" i="22" l="1"/>
  <c r="D35" i="22"/>
  <c r="D37" i="22" s="1"/>
  <c r="D30" i="22"/>
  <c r="D29" i="22"/>
  <c r="D27" i="22"/>
  <c r="D19" i="22"/>
  <c r="D13" i="22"/>
  <c r="D7" i="22"/>
  <c r="D39" i="21"/>
  <c r="D37" i="21"/>
  <c r="D36" i="21"/>
  <c r="D35" i="21"/>
  <c r="D34" i="21"/>
  <c r="D33" i="21"/>
  <c r="D31" i="21"/>
  <c r="D24" i="21"/>
  <c r="D28" i="21" s="1"/>
  <c r="D19" i="21"/>
  <c r="D13" i="21"/>
  <c r="D7" i="21"/>
  <c r="D37" i="18"/>
  <c r="D36" i="18"/>
  <c r="D34" i="18"/>
  <c r="D27" i="18"/>
  <c r="D18" i="18"/>
  <c r="D17" i="18"/>
  <c r="D38" i="18" s="1"/>
  <c r="D13" i="18"/>
  <c r="D7" i="18"/>
  <c r="D36" i="17"/>
  <c r="D35" i="17"/>
  <c r="D34" i="17"/>
  <c r="D25" i="17"/>
  <c r="D18" i="17"/>
  <c r="D13" i="17"/>
  <c r="D7" i="17"/>
  <c r="D39" i="16"/>
  <c r="D30" i="16"/>
  <c r="D29" i="16"/>
  <c r="D28" i="16" s="1"/>
  <c r="D27" i="16"/>
  <c r="D22" i="16"/>
  <c r="D17" i="16"/>
  <c r="D13" i="16"/>
  <c r="D7" i="16"/>
  <c r="D32" i="14"/>
  <c r="D38" i="14" s="1"/>
  <c r="D29" i="14"/>
  <c r="D28" i="14"/>
  <c r="D26" i="14"/>
  <c r="D19" i="14"/>
  <c r="D13" i="14"/>
  <c r="D7" i="14"/>
  <c r="D35" i="10"/>
  <c r="D34" i="10"/>
  <c r="D33" i="10"/>
  <c r="D32" i="10"/>
  <c r="D31" i="10"/>
  <c r="D38" i="10" s="1"/>
  <c r="D29" i="10"/>
  <c r="D28" i="10"/>
  <c r="D26" i="10"/>
  <c r="D19" i="10"/>
  <c r="D13" i="10"/>
  <c r="D7" i="10"/>
  <c r="D39" i="9"/>
  <c r="D29" i="9"/>
  <c r="D25" i="9"/>
  <c r="D27" i="9" s="1"/>
  <c r="D19" i="9"/>
  <c r="D13" i="9"/>
  <c r="D7" i="9"/>
  <c r="D30" i="8"/>
  <c r="D28" i="8"/>
  <c r="D21" i="8"/>
  <c r="D12" i="8"/>
  <c r="D14" i="8" s="1"/>
  <c r="D7" i="8"/>
  <c r="D33" i="7"/>
  <c r="D35" i="7"/>
  <c r="D19" i="7"/>
  <c r="D13" i="7"/>
  <c r="D40" i="6"/>
  <c r="D31" i="6"/>
  <c r="D26" i="6"/>
  <c r="D29" i="6" s="1"/>
  <c r="D19" i="6"/>
  <c r="D13" i="6"/>
  <c r="D7" i="6"/>
  <c r="D36" i="5"/>
  <c r="D34" i="5"/>
  <c r="D24" i="5"/>
  <c r="D16" i="5"/>
  <c r="D18" i="5" s="1"/>
  <c r="D13" i="5"/>
  <c r="D7" i="5"/>
  <c r="D40" i="4"/>
  <c r="D31" i="4"/>
  <c r="D30" i="4"/>
  <c r="D29" i="4"/>
  <c r="D28" i="4"/>
  <c r="D19" i="4"/>
  <c r="D13" i="4"/>
  <c r="D7" i="4"/>
  <c r="D39" i="3"/>
  <c r="D29" i="3"/>
  <c r="D25" i="3"/>
  <c r="D30" i="3" s="1"/>
  <c r="D28" i="3" s="1"/>
  <c r="D19" i="3"/>
  <c r="D13" i="3"/>
  <c r="D7" i="3"/>
  <c r="D35" i="2"/>
  <c r="D34" i="2"/>
  <c r="D33" i="2"/>
  <c r="D32" i="2"/>
  <c r="D25" i="2"/>
  <c r="D18" i="2"/>
  <c r="D13" i="2"/>
  <c r="D7" i="2"/>
  <c r="D35" i="1"/>
  <c r="D34" i="1"/>
  <c r="D33" i="1"/>
  <c r="D32" i="1"/>
  <c r="D25" i="1"/>
  <c r="D18" i="1"/>
  <c r="D13" i="1"/>
  <c r="D7" i="1"/>
  <c r="D37" i="5" l="1"/>
  <c r="D35" i="5" s="1"/>
  <c r="D35" i="18"/>
  <c r="D30" i="21"/>
  <c r="D29" i="21" s="1"/>
  <c r="D27" i="3"/>
  <c r="D26" i="7"/>
  <c r="D31" i="8"/>
  <c r="D29" i="8" s="1"/>
  <c r="D27" i="10"/>
  <c r="D27" i="14"/>
  <c r="D33" i="17"/>
  <c r="D40" i="21"/>
  <c r="D28" i="22"/>
  <c r="D30" i="9"/>
  <c r="D28" i="9" s="1"/>
  <c r="D27" i="5"/>
  <c r="D32" i="6"/>
  <c r="D30" i="6" s="1"/>
</calcChain>
</file>

<file path=xl/sharedStrings.xml><?xml version="1.0" encoding="utf-8"?>
<sst xmlns="http://schemas.openxmlformats.org/spreadsheetml/2006/main" count="1436" uniqueCount="125">
  <si>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</si>
  <si>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</si>
  <si>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</si>
  <si>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</si>
  <si>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</si>
  <si>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</si>
  <si>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</si>
  <si>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</si>
  <si>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</si>
  <si>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</si>
  <si>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</si>
  <si>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</si>
  <si>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</si>
  <si>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</si>
  <si>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</si>
  <si>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</si>
  <si>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</si>
  <si>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</si>
  <si>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</si>
  <si>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</si>
  <si>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</si>
  <si>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</si>
  <si>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</si>
  <si>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</si>
  <si>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</si>
  <si>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</si>
  <si>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</si>
  <si>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</si>
  <si>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</si>
  <si>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</si>
  <si>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</si>
  <si>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</si>
  <si>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</si>
  <si>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</si>
  <si>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</si>
  <si>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</si>
  <si>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</si>
  <si>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</si>
  <si>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</si>
  <si>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</si>
  <si>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</si>
  <si>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</si>
  <si>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</si>
  <si>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</si>
  <si>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</si>
  <si>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</si>
  <si>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</si>
  <si>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</si>
  <si>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</si>
  <si>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</si>
  <si>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</si>
  <si>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</si>
  <si>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</si>
  <si>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</si>
  <si>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</si>
  <si>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</si>
  <si>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</si>
  <si>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</si>
  <si>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</si>
  <si>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</si>
  <si>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</si>
  <si>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</si>
  <si>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</si>
  <si>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</si>
  <si>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</si>
  <si>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</si>
  <si>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</si>
  <si>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</si>
  <si>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</si>
  <si>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</si>
  <si>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</si>
  <si>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</si>
  <si>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</si>
  <si>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</si>
  <si>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</si>
  <si>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</si>
  <si>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</si>
  <si>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</si>
  <si>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</si>
  <si>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</si>
  <si>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</si>
  <si>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Утверждаю _______________ Н.А. Копаев</t>
  </si>
  <si>
    <t>Юридические  лица (аренда ООО «УК Центр-НТ»)</t>
  </si>
  <si>
    <t>2.4</t>
  </si>
  <si>
    <t>Доходы от аренды (вытяжная труба ООО «С-проект»)</t>
  </si>
  <si>
    <t>руб.</t>
  </si>
  <si>
    <t>Работы по тек.ремонту</t>
  </si>
  <si>
    <t>Работы по капитальному ремонту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</si>
  <si>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</si>
  <si>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</si>
  <si>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</si>
  <si>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</si>
  <si>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</si>
  <si>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</si>
  <si>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</si>
  <si>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</si>
  <si>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</si>
  <si>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</si>
  <si>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</si>
  <si>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</si>
  <si>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</si>
  <si>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</si>
  <si>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31.10.2013г.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</si>
  <si>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</si>
  <si>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</si>
  <si>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</si>
  <si>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</si>
  <si>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</si>
  <si>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</si>
  <si>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</si>
  <si>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</si>
  <si>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</si>
  <si>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</si>
  <si>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</si>
  <si>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</si>
  <si>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</si>
  <si>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</si>
  <si>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</si>
  <si>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</si>
  <si>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1. Начислено денежных средств</t>
  </si>
  <si>
    <t>ООО "ТагилТеплоСбыт"</t>
  </si>
  <si>
    <t>"____" ________ 2015г.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</si>
  <si>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01.01.2015г. по 31.12.2015г.</t>
  </si>
  <si>
    <t>Остаток денежных средств на 01.01.2015 г.</t>
  </si>
  <si>
    <t>Остаток денежных средств на 31.12.2015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</si>
</sst>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B49" sqref="B49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/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146310.42999999996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-45516.5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67350.13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" customHeight="1" x14ac:dyDescent="0.25">
      <c r="A4" s="37" t="s">
        <v>95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19524.87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9" customHeight="1" x14ac:dyDescent="0.25">
      <c r="A4" s="37" t="s">
        <v>96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718.42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89.25" customHeight="1" x14ac:dyDescent="0.25">
      <c r="A4" s="37" t="s">
        <v>97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77</v>
      </c>
      <c r="B23" s="1" t="s">
        <v>98</v>
      </c>
      <c r="C23" s="1" t="s">
        <v>7</v>
      </c>
      <c r="D23" s="15">
        <v>8986</v>
      </c>
    </row>
    <row r="24" spans="1:4" x14ac:dyDescent="0.25">
      <c r="A24" s="4" t="s">
        <v>99</v>
      </c>
      <c r="B24" s="1" t="s">
        <v>100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58</v>
      </c>
      <c r="B26" s="1" t="s">
        <v>101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15429.42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102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130602.82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41714.559999999998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245452.73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133775.82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10576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3526.28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5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147878.1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94056.03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13059.58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4837.22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145318.01999999999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21272.86</v>
      </c>
    </row>
    <row r="32" spans="1:4" ht="16.5" customHeight="1" x14ac:dyDescent="0.25">
      <c r="A32" s="7"/>
      <c r="B32" s="10" t="s">
        <v>41</v>
      </c>
      <c r="C32" s="1" t="s">
        <v>7</v>
      </c>
      <c r="D32" s="21"/>
    </row>
    <row r="33" spans="1:4" ht="16.5" customHeight="1" x14ac:dyDescent="0.25">
      <c r="A33" s="7"/>
      <c r="B33" s="3" t="s">
        <v>42</v>
      </c>
      <c r="C33" s="1" t="s">
        <v>7</v>
      </c>
      <c r="D33" s="21">
        <f>D34+D35+D36</f>
        <v>123659.15000000001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D8+D15-D20-D21-D22</f>
        <v>-23143.03</v>
      </c>
    </row>
    <row r="35" spans="1:4" ht="16.5" customHeight="1" x14ac:dyDescent="0.25">
      <c r="A35" s="7"/>
      <c r="B35" s="3" t="s">
        <v>9</v>
      </c>
      <c r="C35" s="1" t="s">
        <v>7</v>
      </c>
      <c r="D35" s="15">
        <f>D9+D16-D24</f>
        <v>105087.62000000001</v>
      </c>
    </row>
    <row r="36" spans="1:4" ht="16.5" customHeight="1" x14ac:dyDescent="0.25">
      <c r="A36" s="7"/>
      <c r="B36" s="3" t="s">
        <v>103</v>
      </c>
      <c r="C36" s="1" t="s">
        <v>7</v>
      </c>
      <c r="D36" s="15">
        <f>D17</f>
        <v>41714.559999999998</v>
      </c>
    </row>
    <row r="37" spans="1:4" ht="16.5" customHeight="1" x14ac:dyDescent="0.25">
      <c r="A37" s="11"/>
      <c r="D37" s="14"/>
    </row>
    <row r="38" spans="1:4" ht="16.5" customHeight="1" x14ac:dyDescent="0.25">
      <c r="A38" s="35" t="s">
        <v>43</v>
      </c>
      <c r="B38" s="35"/>
      <c r="C38" s="35"/>
      <c r="D38" s="35"/>
    </row>
    <row r="39" spans="1:4" ht="16.5" customHeight="1" x14ac:dyDescent="0.25">
      <c r="A39" s="12" t="s">
        <v>44</v>
      </c>
      <c r="B39" s="13"/>
      <c r="C39" s="13"/>
      <c r="D39" s="29"/>
    </row>
    <row r="40" spans="1:4" ht="16.5" customHeight="1" x14ac:dyDescent="0.25">
      <c r="A40" s="12" t="s">
        <v>45</v>
      </c>
      <c r="B40" s="13"/>
      <c r="C40" s="13"/>
      <c r="D40" s="29"/>
    </row>
    <row r="41" spans="1:4" ht="16.5" customHeight="1" x14ac:dyDescent="0.25">
      <c r="A41" s="12" t="s">
        <v>46</v>
      </c>
      <c r="B41" s="13"/>
      <c r="C41" s="13"/>
      <c r="D41" s="29"/>
    </row>
    <row r="42" spans="1:4" ht="16.5" customHeight="1" x14ac:dyDescent="0.25">
      <c r="A42" s="12" t="s">
        <v>47</v>
      </c>
      <c r="B42" s="13"/>
      <c r="C42" s="13"/>
      <c r="D42" s="29"/>
    </row>
    <row r="43" spans="1:4" ht="16.5" customHeight="1" x14ac:dyDescent="0.25">
      <c r="A43" s="12" t="s">
        <v>48</v>
      </c>
      <c r="B43" s="13"/>
      <c r="C43" s="13"/>
      <c r="D43" s="29"/>
    </row>
    <row r="44" spans="1:4" ht="16.5" customHeight="1" x14ac:dyDescent="0.25">
      <c r="A44" s="12"/>
      <c r="B44" s="13"/>
      <c r="C44" s="13"/>
      <c r="D44" s="29"/>
    </row>
    <row r="45" spans="1:4" ht="16.5" customHeight="1" x14ac:dyDescent="0.25">
      <c r="A45" s="12"/>
      <c r="B45" s="9" t="s">
        <v>49</v>
      </c>
      <c r="D45" s="14"/>
    </row>
    <row r="46" spans="1:4" ht="16.5" customHeight="1" x14ac:dyDescent="0.25">
      <c r="A46" s="12"/>
      <c r="C46" t="s">
        <v>50</v>
      </c>
      <c r="D46" s="14"/>
    </row>
  </sheetData>
  <mergeCells count="7">
    <mergeCell ref="A26:D26"/>
    <mergeCell ref="A38:D38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52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104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105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106</v>
      </c>
      <c r="C24" s="1" t="s">
        <v>7</v>
      </c>
      <c r="D24" s="15">
        <v>57807.27</v>
      </c>
    </row>
    <row r="25" spans="1:4" x14ac:dyDescent="0.25">
      <c r="A25" s="4" t="s">
        <v>107</v>
      </c>
      <c r="B25" s="1" t="s">
        <v>108</v>
      </c>
      <c r="C25" s="1" t="s">
        <v>7</v>
      </c>
      <c r="D25" s="15">
        <v>12100</v>
      </c>
    </row>
    <row r="26" spans="1:4" x14ac:dyDescent="0.25">
      <c r="A26" s="4" t="s">
        <v>109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110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111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9" customHeight="1" x14ac:dyDescent="0.25">
      <c r="A4" s="37" t="s">
        <v>51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92561.9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59314.04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151875.94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x14ac:dyDescent="0.25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x14ac:dyDescent="0.25">
      <c r="A33" s="7"/>
      <c r="B33" s="3" t="s">
        <v>42</v>
      </c>
      <c r="C33" s="1" t="s">
        <v>7</v>
      </c>
      <c r="D33" s="1">
        <f>D34+D35</f>
        <v>-284248.31</v>
      </c>
    </row>
    <row r="34" spans="1:4" ht="16.5" customHeight="1" x14ac:dyDescent="0.25">
      <c r="A34" s="7"/>
      <c r="B34" s="3" t="s">
        <v>8</v>
      </c>
      <c r="C34" s="1" t="s">
        <v>7</v>
      </c>
      <c r="D34" s="1">
        <f>D8+D15-D20-D21-D22</f>
        <v>-144059.66</v>
      </c>
    </row>
    <row r="35" spans="1:4" ht="16.5" customHeight="1" x14ac:dyDescent="0.25">
      <c r="A35" s="7"/>
      <c r="B35" s="3" t="s">
        <v>9</v>
      </c>
      <c r="C35" s="1" t="s">
        <v>7</v>
      </c>
      <c r="D35" s="1">
        <f>D9+D16-D24</f>
        <v>-140188.65</v>
      </c>
    </row>
    <row r="36" spans="1:4" ht="16.5" customHeight="1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13"/>
    </row>
    <row r="39" spans="1:4" ht="16.5" customHeight="1" x14ac:dyDescent="0.25">
      <c r="A39" s="12" t="s">
        <v>45</v>
      </c>
      <c r="B39" s="13"/>
      <c r="C39" s="13"/>
      <c r="D39" s="13"/>
    </row>
    <row r="40" spans="1:4" ht="16.5" customHeight="1" x14ac:dyDescent="0.25">
      <c r="A40" s="12" t="s">
        <v>46</v>
      </c>
      <c r="B40" s="13"/>
      <c r="C40" s="13"/>
      <c r="D40" s="13"/>
    </row>
    <row r="41" spans="1:4" ht="16.5" customHeight="1" x14ac:dyDescent="0.25">
      <c r="A41" s="12" t="s">
        <v>47</v>
      </c>
      <c r="B41" s="13"/>
      <c r="C41" s="13"/>
      <c r="D41" s="13"/>
    </row>
    <row r="42" spans="1:4" ht="16.5" customHeight="1" x14ac:dyDescent="0.25">
      <c r="A42" s="12" t="s">
        <v>48</v>
      </c>
      <c r="B42" s="13"/>
      <c r="C42" s="13"/>
      <c r="D42" s="13"/>
    </row>
    <row r="43" spans="1:4" ht="16.5" customHeight="1" x14ac:dyDescent="0.25">
      <c r="A43" s="12"/>
      <c r="B43" s="13"/>
      <c r="C43" s="13"/>
      <c r="D43" s="13"/>
    </row>
    <row r="44" spans="1:4" ht="16.5" customHeight="1" x14ac:dyDescent="0.25">
      <c r="A44" s="12"/>
      <c r="B44" s="9" t="s">
        <v>49</v>
      </c>
    </row>
    <row r="45" spans="1:4" ht="16.5" customHeight="1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59.25" customHeight="1" x14ac:dyDescent="0.25">
      <c r="A4" s="37" t="s">
        <v>112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56</v>
      </c>
      <c r="B17" s="6" t="s">
        <v>103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77</v>
      </c>
      <c r="B25" s="1" t="s">
        <v>113</v>
      </c>
      <c r="C25" s="1" t="s">
        <v>7</v>
      </c>
      <c r="D25" s="15">
        <v>550000</v>
      </c>
    </row>
    <row r="26" spans="1:4" x14ac:dyDescent="0.25">
      <c r="A26" s="4" t="s">
        <v>99</v>
      </c>
      <c r="B26" s="1" t="s">
        <v>114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60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61</v>
      </c>
      <c r="B38" s="1" t="s">
        <v>62</v>
      </c>
      <c r="C38" s="1" t="s">
        <v>7</v>
      </c>
      <c r="D38" s="15">
        <v>267.67</v>
      </c>
    </row>
    <row r="39" spans="1:4" x14ac:dyDescent="0.25">
      <c r="A39" s="4" t="s">
        <v>63</v>
      </c>
      <c r="B39" s="1" t="s">
        <v>64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115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116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83</v>
      </c>
      <c r="B18" s="1" t="s">
        <v>117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107</v>
      </c>
      <c r="B26" s="1" t="s">
        <v>118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.75" customHeight="1" x14ac:dyDescent="0.25">
      <c r="A4" s="37" t="s">
        <v>53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56</v>
      </c>
      <c r="B18" s="23" t="s">
        <v>57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58</v>
      </c>
      <c r="B26" s="1" t="s">
        <v>59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61</v>
      </c>
      <c r="B37" s="1" t="s">
        <v>62</v>
      </c>
      <c r="C37" s="1" t="s">
        <v>7</v>
      </c>
      <c r="D37" s="15"/>
    </row>
    <row r="38" spans="1:4" hidden="1" x14ac:dyDescent="0.25">
      <c r="A38" s="4" t="s">
        <v>63</v>
      </c>
      <c r="B38" s="1" t="s">
        <v>64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67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54</v>
      </c>
      <c r="B16" s="22" t="s">
        <v>55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56</v>
      </c>
      <c r="B18" s="23" t="s">
        <v>68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58</v>
      </c>
      <c r="B26" s="1" t="s">
        <v>69</v>
      </c>
      <c r="C26" s="1" t="s">
        <v>7</v>
      </c>
      <c r="D26" s="15">
        <v>68755</v>
      </c>
    </row>
    <row r="27" spans="1:4" ht="16.5" customHeight="1" x14ac:dyDescent="0.25">
      <c r="A27" s="4" t="s">
        <v>70</v>
      </c>
      <c r="B27" s="1" t="s">
        <v>71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60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61</v>
      </c>
      <c r="B38" s="1" t="s">
        <v>62</v>
      </c>
      <c r="C38" s="1" t="s">
        <v>7</v>
      </c>
      <c r="D38" s="15"/>
    </row>
    <row r="39" spans="1:4" ht="16.5" hidden="1" customHeight="1" x14ac:dyDescent="0.25">
      <c r="A39" s="4" t="s">
        <v>63</v>
      </c>
      <c r="B39" s="1" t="s">
        <v>64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72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58</v>
      </c>
      <c r="B25" s="1" t="s">
        <v>69</v>
      </c>
      <c r="C25" s="1" t="s">
        <v>7</v>
      </c>
      <c r="D25" s="1">
        <v>68755</v>
      </c>
    </row>
    <row r="26" spans="1:4" ht="16.5" customHeight="1" x14ac:dyDescent="0.25">
      <c r="A26" s="4" t="s">
        <v>70</v>
      </c>
      <c r="B26" s="1" t="s">
        <v>73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74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54</v>
      </c>
      <c r="B16" s="5" t="s">
        <v>75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76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77</v>
      </c>
      <c r="B25" s="1" t="s">
        <v>78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58</v>
      </c>
      <c r="B27" s="1" t="s">
        <v>79</v>
      </c>
      <c r="C27" s="1" t="s">
        <v>7</v>
      </c>
      <c r="D27" s="15">
        <v>34594.99</v>
      </c>
    </row>
    <row r="28" spans="1:4" x14ac:dyDescent="0.25">
      <c r="A28" s="4" t="s">
        <v>70</v>
      </c>
      <c r="B28" s="1" t="s">
        <v>80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61</v>
      </c>
      <c r="B39" s="1" t="s">
        <v>64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zoomScaleNormal="100" workbookViewId="0">
      <selection activeCell="G34" sqref="G34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81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122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123</v>
      </c>
      <c r="C7" s="1" t="s">
        <v>7</v>
      </c>
      <c r="D7" s="21">
        <v>48693.97000000003</v>
      </c>
    </row>
    <row r="8" spans="1:4" ht="16.5" customHeight="1" x14ac:dyDescent="0.25">
      <c r="A8" s="1"/>
      <c r="B8" s="3" t="s">
        <v>8</v>
      </c>
      <c r="C8" s="1" t="s">
        <v>7</v>
      </c>
      <c r="D8" s="15">
        <v>45413.060000000027</v>
      </c>
    </row>
    <row r="9" spans="1:4" ht="16.5" customHeight="1" x14ac:dyDescent="0.25">
      <c r="A9" s="1"/>
      <c r="B9" s="3" t="s">
        <v>9</v>
      </c>
      <c r="C9" s="1" t="s">
        <v>7</v>
      </c>
      <c r="D9" s="15">
        <v>3280.9100000000035</v>
      </c>
    </row>
    <row r="10" spans="1:4" ht="16.5" customHeight="1" x14ac:dyDescent="0.25">
      <c r="A10" s="34" t="s">
        <v>119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184935.12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0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184935.12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166441.60000000001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0</v>
      </c>
    </row>
    <row r="17" spans="1:4" ht="16.5" customHeight="1" x14ac:dyDescent="0.25">
      <c r="A17" s="4" t="s">
        <v>19</v>
      </c>
      <c r="B17" s="1" t="s">
        <v>82</v>
      </c>
      <c r="C17" s="1" t="s">
        <v>7</v>
      </c>
      <c r="D17" s="15">
        <v>48000</v>
      </c>
    </row>
    <row r="18" spans="1:4" ht="16.5" customHeight="1" x14ac:dyDescent="0.25">
      <c r="A18" s="4" t="s">
        <v>83</v>
      </c>
      <c r="B18" s="1" t="s">
        <v>84</v>
      </c>
      <c r="C18" s="1" t="s">
        <v>85</v>
      </c>
      <c r="D18" s="15">
        <v>6000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220441.60000000001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129454.58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9965.7000000000007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22006.87</v>
      </c>
    </row>
    <row r="24" spans="1:4" ht="16.5" customHeight="1" x14ac:dyDescent="0.25">
      <c r="A24" s="4" t="s">
        <v>28</v>
      </c>
      <c r="B24" s="1" t="s">
        <v>86</v>
      </c>
      <c r="C24" s="1" t="s">
        <v>7</v>
      </c>
      <c r="D24" s="15">
        <v>41617.72</v>
      </c>
    </row>
    <row r="25" spans="1:4" ht="16.5" customHeight="1" x14ac:dyDescent="0.25">
      <c r="A25" s="4" t="s">
        <v>30</v>
      </c>
      <c r="B25" s="1" t="s">
        <v>87</v>
      </c>
      <c r="C25" s="1" t="s">
        <v>7</v>
      </c>
      <c r="D25" s="15">
        <v>0</v>
      </c>
    </row>
    <row r="26" spans="1:4" ht="16.5" customHeight="1" x14ac:dyDescent="0.25">
      <c r="A26" s="7"/>
      <c r="B26" s="10" t="s">
        <v>15</v>
      </c>
      <c r="C26" s="1" t="s">
        <v>7</v>
      </c>
      <c r="D26" s="21">
        <f>D21+D22+D23+D24+D25</f>
        <v>203044.87</v>
      </c>
    </row>
    <row r="27" spans="1:4" ht="16.5" customHeight="1" x14ac:dyDescent="0.25">
      <c r="A27" s="34" t="s">
        <v>32</v>
      </c>
      <c r="B27" s="34"/>
      <c r="C27" s="34"/>
      <c r="D27" s="34"/>
    </row>
    <row r="28" spans="1:4" ht="16.5" customHeight="1" x14ac:dyDescent="0.25">
      <c r="A28" s="4" t="s">
        <v>33</v>
      </c>
      <c r="B28" s="1" t="s">
        <v>12</v>
      </c>
      <c r="C28" s="1" t="s">
        <v>7</v>
      </c>
      <c r="D28" s="15">
        <v>18493.509999999998</v>
      </c>
    </row>
    <row r="29" spans="1:4" ht="16.5" customHeight="1" x14ac:dyDescent="0.25">
      <c r="A29" s="4" t="s">
        <v>34</v>
      </c>
      <c r="B29" s="1" t="s">
        <v>14</v>
      </c>
      <c r="C29" s="1" t="s">
        <v>7</v>
      </c>
      <c r="D29" s="15">
        <v>0</v>
      </c>
    </row>
    <row r="30" spans="1:4" ht="16.5" customHeight="1" x14ac:dyDescent="0.25">
      <c r="A30" s="4" t="s">
        <v>35</v>
      </c>
      <c r="B30" s="1" t="s">
        <v>36</v>
      </c>
      <c r="C30" s="1" t="s">
        <v>7</v>
      </c>
      <c r="D30" s="15">
        <v>4385.04</v>
      </c>
    </row>
    <row r="31" spans="1:4" ht="16.5" customHeight="1" x14ac:dyDescent="0.25">
      <c r="A31" s="4" t="s">
        <v>37</v>
      </c>
      <c r="B31" s="1" t="s">
        <v>120</v>
      </c>
      <c r="C31" s="1" t="s">
        <v>7</v>
      </c>
      <c r="D31" s="15">
        <v>68120.78</v>
      </c>
    </row>
    <row r="32" spans="1:4" ht="16.5" customHeight="1" x14ac:dyDescent="0.25">
      <c r="A32" s="4" t="s">
        <v>39</v>
      </c>
      <c r="B32" s="1" t="s">
        <v>40</v>
      </c>
      <c r="C32" s="1" t="s">
        <v>7</v>
      </c>
      <c r="D32" s="15">
        <v>6809.21</v>
      </c>
    </row>
    <row r="33" spans="1:4" ht="16.5" customHeight="1" x14ac:dyDescent="0.25">
      <c r="A33" s="7"/>
      <c r="B33" s="10" t="s">
        <v>41</v>
      </c>
      <c r="C33" s="1" t="s">
        <v>7</v>
      </c>
      <c r="D33" s="21">
        <f>D28+D29+D30+D31+D32</f>
        <v>97808.540000000008</v>
      </c>
    </row>
    <row r="34" spans="1:4" ht="16.5" customHeight="1" x14ac:dyDescent="0.25">
      <c r="A34" s="7"/>
      <c r="B34" s="10"/>
      <c r="C34" s="1"/>
      <c r="D34" s="21"/>
    </row>
    <row r="35" spans="1:4" ht="16.5" customHeight="1" x14ac:dyDescent="0.25">
      <c r="A35" s="7"/>
      <c r="B35" s="3" t="s">
        <v>124</v>
      </c>
      <c r="C35" s="1" t="s">
        <v>7</v>
      </c>
      <c r="D35" s="21">
        <f>D36+D37+D38</f>
        <v>66090.700000000026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D8+D15+D17+D18-D21-D22-D23-D24</f>
        <v>62809.790000000023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D9+D16-D25</f>
        <v>3280.9100000000035</v>
      </c>
    </row>
    <row r="39" spans="1:4" ht="16.5" customHeight="1" x14ac:dyDescent="0.25">
      <c r="A39" s="11"/>
    </row>
    <row r="40" spans="1:4" ht="16.5" customHeight="1" x14ac:dyDescent="0.25">
      <c r="A40" s="12"/>
      <c r="B40" s="13"/>
      <c r="C40" s="13"/>
      <c r="D40" s="29"/>
    </row>
    <row r="41" spans="1:4" ht="16.5" customHeight="1" x14ac:dyDescent="0.25">
      <c r="A41" s="12"/>
      <c r="B41" s="9" t="s">
        <v>49</v>
      </c>
    </row>
    <row r="42" spans="1:4" ht="16.5" customHeight="1" x14ac:dyDescent="0.25">
      <c r="A42" s="12"/>
      <c r="C42" t="s">
        <v>121</v>
      </c>
    </row>
  </sheetData>
  <mergeCells count="6">
    <mergeCell ref="A27:D27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8" t="s">
        <v>88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89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90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91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83</v>
      </c>
      <c r="B19" s="1" t="s">
        <v>29</v>
      </c>
      <c r="C19" s="1" t="s">
        <v>7</v>
      </c>
      <c r="D19" s="1"/>
    </row>
    <row r="20" spans="1:4" x14ac:dyDescent="0.25">
      <c r="A20" s="4" t="s">
        <v>92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93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7" t="s">
        <v>94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56</v>
      </c>
      <c r="B18" s="23" t="s">
        <v>57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58</v>
      </c>
      <c r="B26" s="1" t="s">
        <v>59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13967.37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 Копаев</dc:creator>
  <cp:lastModifiedBy>Windows User</cp:lastModifiedBy>
  <cp:revision>0</cp:revision>
  <dcterms:created xsi:type="dcterms:W3CDTF">2006-09-16T00:00:00Z</dcterms:created>
  <dcterms:modified xsi:type="dcterms:W3CDTF">2016-04-04T12:58:53Z</dcterms:modified>
</cp:coreProperties>
</file>